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\OneDrive\Desktop\"/>
    </mc:Choice>
  </mc:AlternateContent>
  <xr:revisionPtr revIDLastSave="0" documentId="13_ncr:1_{72049A52-A602-438D-B487-F33B2D99601D}" xr6:coauthVersionLast="47" xr6:coauthVersionMax="47" xr10:uidLastSave="{00000000-0000-0000-0000-000000000000}"/>
  <bookViews>
    <workbookView xWindow="-110" yWindow="-110" windowWidth="25820" windowHeight="13900" xr2:uid="{9F7ABA41-C4EF-204C-9AD0-9803DBB23C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0" i="1" l="1"/>
  <c r="AL40" i="1"/>
  <c r="AK40" i="1"/>
  <c r="AJ40" i="1"/>
  <c r="AI40" i="1"/>
  <c r="AH40" i="1"/>
  <c r="AG40" i="1"/>
  <c r="AF40" i="1"/>
  <c r="AE40" i="1"/>
  <c r="AD40" i="1"/>
  <c r="AC40" i="1"/>
  <c r="AB40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B2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10" i="1"/>
  <c r="Z10" i="1"/>
  <c r="Y10" i="1"/>
  <c r="X10" i="1"/>
  <c r="W10" i="1"/>
  <c r="W48" i="1" s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M48" i="1" l="1"/>
  <c r="AL48" i="1"/>
  <c r="AJ42" i="1"/>
  <c r="AK48" i="1"/>
  <c r="AI48" i="1"/>
  <c r="AH48" i="1"/>
  <c r="AG48" i="1"/>
  <c r="AF48" i="1"/>
  <c r="AE42" i="1"/>
  <c r="AD42" i="1"/>
  <c r="AC42" i="1"/>
  <c r="AB42" i="1"/>
  <c r="AB44" i="1" s="1"/>
  <c r="AC2" i="1" s="1"/>
  <c r="AE48" i="1"/>
  <c r="AD48" i="1"/>
  <c r="AM42" i="1"/>
  <c r="AJ48" i="1"/>
  <c r="AF42" i="1"/>
  <c r="AL42" i="1"/>
  <c r="AK42" i="1"/>
  <c r="AI42" i="1"/>
  <c r="AH42" i="1"/>
  <c r="AG42" i="1"/>
  <c r="AC48" i="1"/>
  <c r="AB48" i="1"/>
  <c r="V48" i="1"/>
  <c r="Y48" i="1"/>
  <c r="Z48" i="1"/>
  <c r="T48" i="1"/>
  <c r="K48" i="1"/>
  <c r="M48" i="1"/>
  <c r="O48" i="1"/>
  <c r="N48" i="1"/>
  <c r="D42" i="1"/>
  <c r="D44" i="1" s="1"/>
  <c r="E2" i="1" s="1"/>
  <c r="U48" i="1"/>
  <c r="AA48" i="1"/>
  <c r="P48" i="1"/>
  <c r="Q48" i="1"/>
  <c r="R48" i="1"/>
  <c r="S48" i="1"/>
  <c r="L42" i="1"/>
  <c r="G42" i="1"/>
  <c r="E42" i="1"/>
  <c r="J48" i="1"/>
  <c r="H48" i="1"/>
  <c r="F42" i="1"/>
  <c r="X42" i="1"/>
  <c r="I48" i="1"/>
  <c r="I42" i="1"/>
  <c r="M42" i="1"/>
  <c r="Q42" i="1"/>
  <c r="U42" i="1"/>
  <c r="Y42" i="1"/>
  <c r="H42" i="1"/>
  <c r="P42" i="1"/>
  <c r="L48" i="1"/>
  <c r="X48" i="1"/>
  <c r="J42" i="1"/>
  <c r="N42" i="1"/>
  <c r="R42" i="1"/>
  <c r="V42" i="1"/>
  <c r="Z42" i="1"/>
  <c r="T42" i="1"/>
  <c r="K42" i="1"/>
  <c r="O42" i="1"/>
  <c r="S42" i="1"/>
  <c r="W42" i="1"/>
  <c r="AA42" i="1"/>
  <c r="AC44" i="1" l="1"/>
  <c r="AD2" i="1" s="1"/>
  <c r="AD44" i="1" s="1"/>
  <c r="AE2" i="1" s="1"/>
  <c r="AE44" i="1" s="1"/>
  <c r="AF2" i="1" s="1"/>
  <c r="AF44" i="1" s="1"/>
  <c r="AG2" i="1" s="1"/>
  <c r="AG44" i="1" s="1"/>
  <c r="AH2" i="1" s="1"/>
  <c r="AH44" i="1" s="1"/>
  <c r="AI2" i="1" s="1"/>
  <c r="AI44" i="1" s="1"/>
  <c r="AJ2" i="1" s="1"/>
  <c r="AJ44" i="1" s="1"/>
  <c r="AK2" i="1" s="1"/>
  <c r="AK44" i="1" s="1"/>
  <c r="AL2" i="1" s="1"/>
  <c r="AL44" i="1" s="1"/>
  <c r="AM2" i="1" s="1"/>
  <c r="AM44" i="1" s="1"/>
  <c r="E44" i="1"/>
  <c r="F2" i="1" s="1"/>
  <c r="F44" i="1" s="1"/>
  <c r="G2" i="1" s="1"/>
  <c r="G44" i="1" s="1"/>
  <c r="H2" i="1" s="1"/>
  <c r="H44" i="1" s="1"/>
  <c r="I2" i="1" s="1"/>
  <c r="I44" i="1" s="1"/>
  <c r="J2" i="1" s="1"/>
  <c r="J44" i="1" s="1"/>
  <c r="K2" i="1" s="1"/>
  <c r="K44" i="1" s="1"/>
  <c r="L2" i="1" s="1"/>
  <c r="L44" i="1" s="1"/>
  <c r="M2" i="1" s="1"/>
  <c r="M44" i="1" s="1"/>
  <c r="N2" i="1" s="1"/>
  <c r="N44" i="1" s="1"/>
  <c r="O2" i="1" s="1"/>
  <c r="O44" i="1" s="1"/>
  <c r="P2" i="1" s="1"/>
  <c r="P44" i="1" s="1"/>
  <c r="Q2" i="1" s="1"/>
  <c r="Q44" i="1" s="1"/>
  <c r="R2" i="1" s="1"/>
  <c r="R44" i="1" s="1"/>
  <c r="S2" i="1" s="1"/>
  <c r="S44" i="1" s="1"/>
  <c r="T2" i="1" s="1"/>
  <c r="T44" i="1" s="1"/>
  <c r="U2" i="1" s="1"/>
  <c r="U44" i="1" s="1"/>
  <c r="V2" i="1" s="1"/>
  <c r="V44" i="1" s="1"/>
  <c r="W2" i="1" s="1"/>
  <c r="W44" i="1" s="1"/>
  <c r="X2" i="1" s="1"/>
  <c r="X44" i="1" s="1"/>
  <c r="Y2" i="1" s="1"/>
  <c r="Y44" i="1" s="1"/>
  <c r="Z2" i="1" s="1"/>
  <c r="Z44" i="1" s="1"/>
  <c r="AA2" i="1" s="1"/>
  <c r="AA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5C925D2C-0232-A54F-90D6-A65E8CD20EDE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5" authorId="0" shapeId="0" xr:uid="{7C1FD78D-9309-5F4F-A28C-54ADD15F8F2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11" authorId="0" shapeId="0" xr:uid="{2C7C0730-9ED2-274F-9004-AE8D91D5B6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C44" authorId="0" shapeId="0" xr:uid="{FC0070E0-A63E-C749-A1EC-99932E4A9F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sharedStrings.xml><?xml version="1.0" encoding="utf-8"?>
<sst xmlns="http://schemas.openxmlformats.org/spreadsheetml/2006/main" count="64" uniqueCount="64">
  <si>
    <t xml:space="preserve">Period (Month): </t>
  </si>
  <si>
    <t>Cash at the Beginning of the period</t>
  </si>
  <si>
    <t>Income Sources (CASH IN)</t>
  </si>
  <si>
    <t>Revenue Steam # 1</t>
  </si>
  <si>
    <t>Revenue Steam # 2</t>
  </si>
  <si>
    <t>Revenue Steam # 3</t>
  </si>
  <si>
    <t>Revenue Steam # 4</t>
  </si>
  <si>
    <t>Total Income:</t>
  </si>
  <si>
    <t>Expenses (CASH OUT)</t>
  </si>
  <si>
    <t>Cost of Goods Sold</t>
  </si>
  <si>
    <t>Payroll</t>
  </si>
  <si>
    <t>Payroll taxes</t>
  </si>
  <si>
    <t>Insurance</t>
  </si>
  <si>
    <t>Rent</t>
  </si>
  <si>
    <t>Utilities</t>
  </si>
  <si>
    <t>Meals</t>
  </si>
  <si>
    <t xml:space="preserve">Office expenses </t>
  </si>
  <si>
    <t>Expense #1</t>
  </si>
  <si>
    <t>Expense #2</t>
  </si>
  <si>
    <t>Expense #3</t>
  </si>
  <si>
    <t>Expense #4</t>
  </si>
  <si>
    <t>Expense #5</t>
  </si>
  <si>
    <t>Expense #6</t>
  </si>
  <si>
    <t>Total Operating Expenses:</t>
  </si>
  <si>
    <t>Other Changes in Cash (CASH OUT)</t>
  </si>
  <si>
    <t>Credit Card Payment</t>
  </si>
  <si>
    <t>Owners draw</t>
  </si>
  <si>
    <t>Loan Repayment</t>
  </si>
  <si>
    <t>Tax savings</t>
  </si>
  <si>
    <t>Other Savings</t>
  </si>
  <si>
    <t>Other #1</t>
  </si>
  <si>
    <t>Other changes in cash out:</t>
  </si>
  <si>
    <t>Other Changes in Cash (CASH IN)</t>
  </si>
  <si>
    <t>Cash Received from Loan</t>
  </si>
  <si>
    <t>Cash received from investment</t>
  </si>
  <si>
    <t>Other #2</t>
  </si>
  <si>
    <t>Other changes in cash in:</t>
  </si>
  <si>
    <t>Total Changes in cash</t>
  </si>
  <si>
    <t>Cash at the end of the period:</t>
  </si>
  <si>
    <t>Don't Let cash go below:</t>
  </si>
  <si>
    <t>Approximate Net Income</t>
  </si>
  <si>
    <t>$20 High Tea Kits</t>
  </si>
  <si>
    <t>$50 High Tea Kits</t>
  </si>
  <si>
    <t>$35 High Tea Kits</t>
  </si>
  <si>
    <t>Custom Orders</t>
  </si>
  <si>
    <t>Farmers Market Rental</t>
  </si>
  <si>
    <t>Website</t>
  </si>
  <si>
    <t>Inventory (Ingredients)</t>
  </si>
  <si>
    <t>Equipment Purchase</t>
  </si>
  <si>
    <t>Packaging</t>
  </si>
  <si>
    <t>Business Name/Registration</t>
  </si>
  <si>
    <t>Est. First Year Income</t>
  </si>
  <si>
    <t>2026 Jan</t>
  </si>
  <si>
    <t>2026 Feb</t>
  </si>
  <si>
    <t>2026 Mar</t>
  </si>
  <si>
    <t>2026 Apr</t>
  </si>
  <si>
    <t>2026 May</t>
  </si>
  <si>
    <t>2026 Jun</t>
  </si>
  <si>
    <t>2026 Jul</t>
  </si>
  <si>
    <t>2026 Aug</t>
  </si>
  <si>
    <t>2026 Sep</t>
  </si>
  <si>
    <t>2026 Oct</t>
  </si>
  <si>
    <t>2026 Nov</t>
  </si>
  <si>
    <t>2026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</si>
</sst>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5" applyNumberFormat="0" applyFill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/>
    <xf numFmtId="165" fontId="2" fillId="0" borderId="0" xfId="1" applyNumberFormat="1" applyFont="1"/>
    <xf numFmtId="165" fontId="2" fillId="0" borderId="2" xfId="1" applyNumberFormat="1" applyFont="1" applyBorder="1"/>
    <xf numFmtId="165" fontId="3" fillId="2" borderId="0" xfId="1" applyNumberFormat="1" applyFont="1" applyFill="1"/>
    <xf numFmtId="38" fontId="3" fillId="2" borderId="0" xfId="1" applyNumberFormat="1" applyFont="1" applyFill="1"/>
    <xf numFmtId="38" fontId="2" fillId="2" borderId="3" xfId="1" applyNumberFormat="1" applyFont="1" applyFill="1" applyBorder="1"/>
    <xf numFmtId="164" fontId="2" fillId="0" borderId="0" xfId="1" applyFont="1"/>
    <xf numFmtId="165" fontId="3" fillId="0" borderId="4" xfId="1" applyNumberFormat="1" applyFont="1" applyFill="1" applyBorder="1" applyAlignment="1">
      <alignment horizontal="center"/>
    </xf>
    <xf numFmtId="16" fontId="2" fillId="0" borderId="0" xfId="0" applyNumberFormat="1" applyFont="1"/>
    <xf numFmtId="164" fontId="3" fillId="2" borderId="6" xfId="1" applyFont="1" applyFill="1" applyBorder="1"/>
    <xf numFmtId="164" fontId="2" fillId="2" borderId="5" xfId="2" applyNumberFormat="1" applyFont="1" applyFill="1"/>
    <xf numFmtId="164" fontId="3" fillId="2" borderId="0" xfId="1" applyFont="1" applyFill="1"/>
    <xf numFmtId="164" fontId="3" fillId="2" borderId="7" xfId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Total" xfId="2" builtinId="25"/>
  </cellStyles>
  <dxfs count="1"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2905-B513-BE4C-9141-F7AE05896091}">
  <dimension ref="A1:AW173"/>
  <sheetViews>
    <sheetView tabSelected="1" topLeftCell="T1" workbookViewId="0">
      <selection activeCell="AN34" sqref="AN34"/>
    </sheetView>
  </sheetViews>
  <sheetFormatPr defaultColWidth="9.1640625" defaultRowHeight="12.5" x14ac:dyDescent="0.25"/>
  <cols>
    <col min="1" max="1" width="9.1640625" style="1"/>
    <col min="2" max="2" width="25.1640625" style="1" bestFit="1" customWidth="1"/>
    <col min="3" max="3" width="20.5" style="1" customWidth="1"/>
    <col min="4" max="7" width="8.83203125" style="1" customWidth="1"/>
    <col min="8" max="8" width="10.83203125" style="1" customWidth="1"/>
    <col min="9" max="20" width="8.83203125" style="1" customWidth="1"/>
    <col min="21" max="16384" width="9.1640625" style="1"/>
  </cols>
  <sheetData>
    <row r="1" spans="1:49" ht="13" x14ac:dyDescent="0.3">
      <c r="C1" s="2" t="s">
        <v>0</v>
      </c>
      <c r="D1" s="3">
        <v>45292</v>
      </c>
      <c r="E1" s="3">
        <v>45323</v>
      </c>
      <c r="F1" s="3">
        <v>45352</v>
      </c>
      <c r="G1" s="3">
        <v>45383</v>
      </c>
      <c r="H1" s="3">
        <v>45413</v>
      </c>
      <c r="I1" s="3">
        <v>45444</v>
      </c>
      <c r="J1" s="3">
        <v>45474</v>
      </c>
      <c r="K1" s="3">
        <v>45505</v>
      </c>
      <c r="L1" s="3">
        <v>45536</v>
      </c>
      <c r="M1" s="3">
        <v>45566</v>
      </c>
      <c r="N1" s="3">
        <v>45597</v>
      </c>
      <c r="O1" s="3">
        <v>45627</v>
      </c>
      <c r="P1" s="3">
        <v>45658</v>
      </c>
      <c r="Q1" s="3">
        <v>45689</v>
      </c>
      <c r="R1" s="3">
        <v>45717</v>
      </c>
      <c r="S1" s="3">
        <v>45748</v>
      </c>
      <c r="T1" s="3">
        <v>45778</v>
      </c>
      <c r="U1" s="3">
        <v>45809</v>
      </c>
      <c r="V1" s="3">
        <v>45839</v>
      </c>
      <c r="W1" s="3">
        <v>45870</v>
      </c>
      <c r="X1" s="3">
        <v>45901</v>
      </c>
      <c r="Y1" s="3">
        <v>45931</v>
      </c>
      <c r="Z1" s="3">
        <v>45962</v>
      </c>
      <c r="AA1" s="3">
        <v>45992</v>
      </c>
      <c r="AB1" s="17" t="s">
        <v>52</v>
      </c>
      <c r="AC1" s="17" t="s">
        <v>53</v>
      </c>
      <c r="AD1" s="17" t="s">
        <v>54</v>
      </c>
      <c r="AE1" s="17" t="s">
        <v>55</v>
      </c>
      <c r="AF1" s="17" t="s">
        <v>56</v>
      </c>
      <c r="AG1" s="17" t="s">
        <v>57</v>
      </c>
      <c r="AH1" s="17" t="s">
        <v>58</v>
      </c>
      <c r="AI1" s="17" t="s">
        <v>59</v>
      </c>
      <c r="AJ1" s="17" t="s">
        <v>60</v>
      </c>
      <c r="AK1" s="1" t="s">
        <v>61</v>
      </c>
      <c r="AL1" s="1" t="s">
        <v>62</v>
      </c>
      <c r="AM1" s="1" t="s">
        <v>63</v>
      </c>
    </row>
    <row r="2" spans="1:49" ht="13" x14ac:dyDescent="0.3">
      <c r="A2" s="22" t="s">
        <v>1</v>
      </c>
      <c r="B2" s="22"/>
      <c r="C2" s="22"/>
      <c r="D2" s="5">
        <v>1000</v>
      </c>
      <c r="E2" s="6">
        <f t="shared" ref="E2:AA2" si="0">D44</f>
        <v>936</v>
      </c>
      <c r="F2" s="6">
        <f t="shared" si="0"/>
        <v>936</v>
      </c>
      <c r="G2" s="6">
        <f t="shared" si="0"/>
        <v>71</v>
      </c>
      <c r="H2" s="6">
        <f t="shared" si="0"/>
        <v>-565</v>
      </c>
      <c r="I2" s="6">
        <f t="shared" si="0"/>
        <v>-11</v>
      </c>
      <c r="J2" s="6">
        <f t="shared" si="0"/>
        <v>43</v>
      </c>
      <c r="K2" s="6">
        <f t="shared" si="0"/>
        <v>597</v>
      </c>
      <c r="L2" s="6">
        <f t="shared" si="0"/>
        <v>651</v>
      </c>
      <c r="M2" s="6">
        <f t="shared" si="0"/>
        <v>1205</v>
      </c>
      <c r="N2" s="6">
        <f t="shared" si="0"/>
        <v>1259</v>
      </c>
      <c r="O2" s="6">
        <f t="shared" si="0"/>
        <v>1218</v>
      </c>
      <c r="P2" s="6">
        <f t="shared" si="0"/>
        <v>1502</v>
      </c>
      <c r="Q2" s="6">
        <f t="shared" si="0"/>
        <v>1511</v>
      </c>
      <c r="R2" s="6">
        <f t="shared" si="0"/>
        <v>1270</v>
      </c>
      <c r="S2" s="6">
        <f t="shared" si="0"/>
        <v>894</v>
      </c>
      <c r="T2" s="6">
        <f t="shared" si="0"/>
        <v>583</v>
      </c>
      <c r="U2" s="6">
        <f t="shared" si="0"/>
        <v>537</v>
      </c>
      <c r="V2" s="6">
        <f t="shared" si="0"/>
        <v>1361</v>
      </c>
      <c r="W2" s="6">
        <f t="shared" si="0"/>
        <v>1735</v>
      </c>
      <c r="X2" s="6">
        <f t="shared" si="0"/>
        <v>2844</v>
      </c>
      <c r="Y2" s="6">
        <f t="shared" si="0"/>
        <v>3068</v>
      </c>
      <c r="Z2" s="6">
        <f t="shared" si="0"/>
        <v>4042</v>
      </c>
      <c r="AA2" s="6">
        <f t="shared" si="0"/>
        <v>3081</v>
      </c>
      <c r="AB2" s="18">
        <f t="shared" ref="AB2:AM2" si="1">AA44</f>
        <v>3930</v>
      </c>
      <c r="AC2" s="18">
        <f t="shared" si="1"/>
        <v>4019</v>
      </c>
      <c r="AD2" s="18">
        <f t="shared" si="1"/>
        <v>3308</v>
      </c>
      <c r="AE2" s="18">
        <f t="shared" si="1"/>
        <v>3232</v>
      </c>
      <c r="AF2" s="18">
        <f t="shared" si="1"/>
        <v>3021</v>
      </c>
      <c r="AG2" s="18">
        <f t="shared" si="1"/>
        <v>3248.2</v>
      </c>
      <c r="AH2" s="18">
        <f t="shared" si="1"/>
        <v>3640.3999999999996</v>
      </c>
      <c r="AI2" s="18">
        <f t="shared" si="1"/>
        <v>4145.0999999999995</v>
      </c>
      <c r="AJ2" s="18">
        <f t="shared" si="1"/>
        <v>4852.2999999999993</v>
      </c>
      <c r="AK2" s="18">
        <f t="shared" si="1"/>
        <v>5105.7499999999991</v>
      </c>
      <c r="AL2" s="18">
        <f t="shared" si="1"/>
        <v>4954.1999999999989</v>
      </c>
      <c r="AM2" s="18">
        <f t="shared" si="1"/>
        <v>4768.1999999999989</v>
      </c>
    </row>
    <row r="3" spans="1:49" ht="13" x14ac:dyDescent="0.3"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1:49" x14ac:dyDescent="0.2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ht="13" x14ac:dyDescent="0.3">
      <c r="A5" s="9" t="s">
        <v>2</v>
      </c>
      <c r="B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x14ac:dyDescent="0.25">
      <c r="B6" s="1" t="s">
        <v>3</v>
      </c>
      <c r="C6" s="1" t="s">
        <v>41</v>
      </c>
      <c r="D6" s="10">
        <v>0</v>
      </c>
      <c r="E6" s="10">
        <v>0</v>
      </c>
      <c r="F6" s="10">
        <v>0</v>
      </c>
      <c r="G6" s="10">
        <v>0</v>
      </c>
      <c r="H6" s="10">
        <v>800</v>
      </c>
      <c r="I6" s="10">
        <v>800</v>
      </c>
      <c r="J6" s="10">
        <v>800</v>
      </c>
      <c r="K6" s="10">
        <v>800</v>
      </c>
      <c r="L6" s="10">
        <v>800</v>
      </c>
      <c r="M6" s="10">
        <v>800</v>
      </c>
      <c r="N6" s="10">
        <v>0</v>
      </c>
      <c r="O6" s="10">
        <v>500</v>
      </c>
      <c r="P6" s="10">
        <v>0</v>
      </c>
      <c r="Q6" s="10">
        <v>0</v>
      </c>
      <c r="R6" s="10">
        <v>0</v>
      </c>
      <c r="S6" s="10">
        <v>0</v>
      </c>
      <c r="T6" s="10">
        <v>1000</v>
      </c>
      <c r="U6" s="10">
        <v>1000</v>
      </c>
      <c r="V6" s="10">
        <v>1100</v>
      </c>
      <c r="W6" s="10">
        <v>1100</v>
      </c>
      <c r="X6" s="10">
        <v>1000</v>
      </c>
      <c r="Y6" s="10">
        <v>900</v>
      </c>
      <c r="Z6" s="10">
        <v>0</v>
      </c>
      <c r="AA6" s="10">
        <v>760</v>
      </c>
      <c r="AB6" s="15">
        <v>0</v>
      </c>
      <c r="AC6" s="15">
        <v>0</v>
      </c>
      <c r="AD6" s="15">
        <v>0</v>
      </c>
      <c r="AE6" s="15">
        <v>0</v>
      </c>
      <c r="AF6" s="15">
        <v>1300</v>
      </c>
      <c r="AG6" s="15">
        <v>1400</v>
      </c>
      <c r="AH6" s="15">
        <v>1400</v>
      </c>
      <c r="AI6" s="15">
        <v>1500</v>
      </c>
      <c r="AJ6" s="15">
        <v>1200</v>
      </c>
      <c r="AK6" s="15">
        <v>1000</v>
      </c>
      <c r="AL6" s="15">
        <v>0</v>
      </c>
      <c r="AM6" s="15">
        <v>880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x14ac:dyDescent="0.25">
      <c r="B7" s="1" t="s">
        <v>4</v>
      </c>
      <c r="C7" s="1" t="s">
        <v>42</v>
      </c>
      <c r="D7" s="10">
        <v>0</v>
      </c>
      <c r="E7" s="10">
        <v>0</v>
      </c>
      <c r="F7" s="10">
        <v>0</v>
      </c>
      <c r="G7" s="10">
        <v>0</v>
      </c>
      <c r="H7" s="10">
        <v>100</v>
      </c>
      <c r="I7" s="10">
        <v>100</v>
      </c>
      <c r="J7" s="10">
        <v>100</v>
      </c>
      <c r="K7" s="10">
        <v>100</v>
      </c>
      <c r="L7" s="10">
        <v>100</v>
      </c>
      <c r="M7" s="10">
        <v>100</v>
      </c>
      <c r="N7" s="10">
        <v>0</v>
      </c>
      <c r="O7" s="10">
        <v>50</v>
      </c>
      <c r="P7" s="10">
        <v>0</v>
      </c>
      <c r="Q7" s="10">
        <v>0</v>
      </c>
      <c r="R7" s="10">
        <v>0</v>
      </c>
      <c r="S7" s="10">
        <v>0</v>
      </c>
      <c r="T7" s="10">
        <v>100</v>
      </c>
      <c r="U7" s="10">
        <v>200</v>
      </c>
      <c r="V7" s="10">
        <v>250</v>
      </c>
      <c r="W7" s="10">
        <v>250</v>
      </c>
      <c r="X7" s="10">
        <v>200</v>
      </c>
      <c r="Y7" s="10">
        <v>200</v>
      </c>
      <c r="Z7" s="10"/>
      <c r="AA7" s="10">
        <v>150</v>
      </c>
      <c r="AB7" s="15">
        <v>0</v>
      </c>
      <c r="AC7" s="15">
        <v>0</v>
      </c>
      <c r="AD7" s="15">
        <v>0</v>
      </c>
      <c r="AE7" s="15">
        <v>0</v>
      </c>
      <c r="AF7" s="15">
        <v>250</v>
      </c>
      <c r="AG7" s="15">
        <v>300</v>
      </c>
      <c r="AH7" s="15">
        <v>350</v>
      </c>
      <c r="AI7" s="15">
        <v>450</v>
      </c>
      <c r="AJ7" s="15">
        <v>300</v>
      </c>
      <c r="AK7" s="15">
        <v>200</v>
      </c>
      <c r="AL7" s="15">
        <v>0</v>
      </c>
      <c r="AM7" s="15">
        <v>200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x14ac:dyDescent="0.25">
      <c r="B8" s="1" t="s">
        <v>5</v>
      </c>
      <c r="C8" s="1" t="s">
        <v>43</v>
      </c>
      <c r="D8" s="10">
        <v>0</v>
      </c>
      <c r="E8" s="10">
        <v>0</v>
      </c>
      <c r="F8" s="10">
        <v>0</v>
      </c>
      <c r="G8" s="10">
        <v>0</v>
      </c>
      <c r="H8" s="10">
        <v>140</v>
      </c>
      <c r="I8" s="10">
        <v>140</v>
      </c>
      <c r="J8" s="10">
        <v>140</v>
      </c>
      <c r="K8" s="10">
        <v>140</v>
      </c>
      <c r="L8" s="10">
        <v>140</v>
      </c>
      <c r="M8" s="10">
        <v>140</v>
      </c>
      <c r="N8" s="10">
        <v>0</v>
      </c>
      <c r="O8" s="10">
        <v>70</v>
      </c>
      <c r="P8" s="10">
        <v>0</v>
      </c>
      <c r="Q8" s="10">
        <v>0</v>
      </c>
      <c r="R8" s="10">
        <v>0</v>
      </c>
      <c r="S8" s="10">
        <v>0</v>
      </c>
      <c r="T8" s="10">
        <v>140</v>
      </c>
      <c r="U8" s="10">
        <v>210</v>
      </c>
      <c r="V8" s="10">
        <v>210</v>
      </c>
      <c r="W8" s="10">
        <v>245</v>
      </c>
      <c r="X8" s="10">
        <v>210</v>
      </c>
      <c r="Y8" s="10">
        <v>210</v>
      </c>
      <c r="Z8" s="10"/>
      <c r="AA8" s="10">
        <v>175</v>
      </c>
      <c r="AB8" s="15">
        <v>0</v>
      </c>
      <c r="AC8" s="15">
        <v>0</v>
      </c>
      <c r="AD8" s="15">
        <v>0</v>
      </c>
      <c r="AE8" s="15">
        <v>0</v>
      </c>
      <c r="AF8" s="15">
        <v>280</v>
      </c>
      <c r="AG8" s="15">
        <v>350</v>
      </c>
      <c r="AH8" s="15">
        <v>350</v>
      </c>
      <c r="AI8" s="15">
        <v>420</v>
      </c>
      <c r="AJ8" s="15">
        <v>315</v>
      </c>
      <c r="AK8" s="15">
        <v>175</v>
      </c>
      <c r="AL8" s="15">
        <v>0</v>
      </c>
      <c r="AM8" s="15">
        <v>140</v>
      </c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x14ac:dyDescent="0.25">
      <c r="B9" s="1" t="s">
        <v>6</v>
      </c>
      <c r="C9" s="1" t="s">
        <v>44</v>
      </c>
      <c r="D9" s="11">
        <v>0</v>
      </c>
      <c r="E9" s="10">
        <v>0</v>
      </c>
      <c r="F9" s="10">
        <v>0</v>
      </c>
      <c r="G9" s="10">
        <v>0</v>
      </c>
      <c r="H9" s="11">
        <v>200</v>
      </c>
      <c r="I9" s="11">
        <v>200</v>
      </c>
      <c r="J9" s="11">
        <v>200</v>
      </c>
      <c r="K9" s="11">
        <v>200</v>
      </c>
      <c r="L9" s="11">
        <v>200</v>
      </c>
      <c r="M9" s="11">
        <v>200</v>
      </c>
      <c r="N9" s="11">
        <v>60</v>
      </c>
      <c r="O9" s="11">
        <v>200</v>
      </c>
      <c r="P9" s="11">
        <v>60</v>
      </c>
      <c r="Q9" s="11">
        <v>60</v>
      </c>
      <c r="R9" s="11">
        <v>100</v>
      </c>
      <c r="S9" s="11">
        <v>100</v>
      </c>
      <c r="T9" s="11">
        <v>200</v>
      </c>
      <c r="U9" s="11">
        <v>300</v>
      </c>
      <c r="V9" s="11">
        <v>300</v>
      </c>
      <c r="W9" s="11">
        <v>400</v>
      </c>
      <c r="X9" s="11">
        <v>300</v>
      </c>
      <c r="Y9" s="11">
        <v>200</v>
      </c>
      <c r="Z9" s="11">
        <v>100</v>
      </c>
      <c r="AA9" s="11">
        <v>200</v>
      </c>
      <c r="AB9" s="15">
        <v>300</v>
      </c>
      <c r="AC9" s="15">
        <v>300</v>
      </c>
      <c r="AD9" s="15">
        <v>300</v>
      </c>
      <c r="AE9" s="15">
        <v>300</v>
      </c>
      <c r="AF9" s="15">
        <v>250</v>
      </c>
      <c r="AG9" s="15">
        <v>250</v>
      </c>
      <c r="AH9" s="15">
        <v>350</v>
      </c>
      <c r="AI9" s="15">
        <v>350</v>
      </c>
      <c r="AJ9" s="15">
        <v>300</v>
      </c>
      <c r="AK9" s="15">
        <v>200</v>
      </c>
      <c r="AL9" s="15">
        <v>300</v>
      </c>
      <c r="AM9" s="15">
        <v>200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ht="13" x14ac:dyDescent="0.3">
      <c r="A10" s="23" t="s">
        <v>7</v>
      </c>
      <c r="B10" s="23"/>
      <c r="C10" s="23"/>
      <c r="D10" s="12">
        <f>SUM(D6:D9)</f>
        <v>0</v>
      </c>
      <c r="E10" s="12">
        <f t="shared" ref="E10:AA10" si="2">SUM(E6:E9)</f>
        <v>0</v>
      </c>
      <c r="F10" s="12">
        <f t="shared" si="2"/>
        <v>0</v>
      </c>
      <c r="G10" s="12">
        <f t="shared" si="2"/>
        <v>0</v>
      </c>
      <c r="H10" s="12">
        <f t="shared" si="2"/>
        <v>1240</v>
      </c>
      <c r="I10" s="12">
        <f t="shared" si="2"/>
        <v>1240</v>
      </c>
      <c r="J10" s="12">
        <f t="shared" si="2"/>
        <v>1240</v>
      </c>
      <c r="K10" s="12">
        <f t="shared" si="2"/>
        <v>1240</v>
      </c>
      <c r="L10" s="12">
        <f t="shared" si="2"/>
        <v>1240</v>
      </c>
      <c r="M10" s="12">
        <f t="shared" si="2"/>
        <v>1240</v>
      </c>
      <c r="N10" s="12">
        <f t="shared" si="2"/>
        <v>60</v>
      </c>
      <c r="O10" s="12">
        <f t="shared" si="2"/>
        <v>820</v>
      </c>
      <c r="P10" s="12">
        <f t="shared" si="2"/>
        <v>60</v>
      </c>
      <c r="Q10" s="12">
        <f t="shared" si="2"/>
        <v>60</v>
      </c>
      <c r="R10" s="12">
        <f t="shared" si="2"/>
        <v>100</v>
      </c>
      <c r="S10" s="12">
        <f t="shared" si="2"/>
        <v>100</v>
      </c>
      <c r="T10" s="12">
        <f t="shared" si="2"/>
        <v>1440</v>
      </c>
      <c r="U10" s="12">
        <f t="shared" si="2"/>
        <v>1710</v>
      </c>
      <c r="V10" s="12">
        <f t="shared" si="2"/>
        <v>1860</v>
      </c>
      <c r="W10" s="12">
        <f t="shared" si="2"/>
        <v>1995</v>
      </c>
      <c r="X10" s="12">
        <f t="shared" si="2"/>
        <v>1710</v>
      </c>
      <c r="Y10" s="12">
        <f t="shared" si="2"/>
        <v>1510</v>
      </c>
      <c r="Z10" s="12">
        <f t="shared" si="2"/>
        <v>100</v>
      </c>
      <c r="AA10" s="12">
        <f t="shared" si="2"/>
        <v>1285</v>
      </c>
      <c r="AB10" s="18">
        <f t="shared" ref="AB10:AM10" si="3">SUM(AB6:AB9)</f>
        <v>300</v>
      </c>
      <c r="AC10" s="18">
        <f t="shared" si="3"/>
        <v>300</v>
      </c>
      <c r="AD10" s="18">
        <f t="shared" si="3"/>
        <v>300</v>
      </c>
      <c r="AE10" s="18">
        <f t="shared" si="3"/>
        <v>300</v>
      </c>
      <c r="AF10" s="18">
        <f t="shared" si="3"/>
        <v>2080</v>
      </c>
      <c r="AG10" s="18">
        <f t="shared" si="3"/>
        <v>2300</v>
      </c>
      <c r="AH10" s="18">
        <f t="shared" si="3"/>
        <v>2450</v>
      </c>
      <c r="AI10" s="18">
        <f t="shared" si="3"/>
        <v>2720</v>
      </c>
      <c r="AJ10" s="18">
        <f t="shared" si="3"/>
        <v>2115</v>
      </c>
      <c r="AK10" s="18">
        <f t="shared" si="3"/>
        <v>1575</v>
      </c>
      <c r="AL10" s="18">
        <f t="shared" si="3"/>
        <v>300</v>
      </c>
      <c r="AM10" s="18">
        <f t="shared" si="3"/>
        <v>1420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ht="13" x14ac:dyDescent="0.3">
      <c r="A11" s="9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x14ac:dyDescent="0.25">
      <c r="B12" s="1" t="s">
        <v>9</v>
      </c>
      <c r="D12" s="10">
        <v>0</v>
      </c>
      <c r="E12" s="10">
        <v>0</v>
      </c>
      <c r="F12" s="10">
        <v>0</v>
      </c>
      <c r="G12" s="10">
        <v>0</v>
      </c>
      <c r="H12" s="10">
        <v>300</v>
      </c>
      <c r="I12" s="10">
        <v>300</v>
      </c>
      <c r="J12" s="10">
        <v>300</v>
      </c>
      <c r="K12" s="10">
        <v>300</v>
      </c>
      <c r="L12" s="10">
        <v>300</v>
      </c>
      <c r="M12" s="10">
        <v>300</v>
      </c>
      <c r="N12" s="10">
        <v>15</v>
      </c>
      <c r="O12" s="10">
        <v>200</v>
      </c>
      <c r="P12" s="10">
        <v>15</v>
      </c>
      <c r="Q12" s="10">
        <v>15</v>
      </c>
      <c r="R12" s="10">
        <v>25</v>
      </c>
      <c r="S12" s="10">
        <v>25</v>
      </c>
      <c r="T12" s="10">
        <v>400</v>
      </c>
      <c r="U12" s="10">
        <v>400</v>
      </c>
      <c r="V12" s="10">
        <v>400</v>
      </c>
      <c r="W12" s="10">
        <v>400</v>
      </c>
      <c r="X12" s="10">
        <v>400</v>
      </c>
      <c r="Y12" s="10">
        <v>400</v>
      </c>
      <c r="Z12" s="10">
        <v>25</v>
      </c>
      <c r="AA12" s="10">
        <v>300</v>
      </c>
      <c r="AB12" s="15">
        <v>75</v>
      </c>
      <c r="AC12" s="15">
        <v>75</v>
      </c>
      <c r="AD12" s="15">
        <v>75</v>
      </c>
      <c r="AE12" s="15">
        <v>75</v>
      </c>
      <c r="AF12" s="15">
        <v>520</v>
      </c>
      <c r="AG12" s="15">
        <v>575</v>
      </c>
      <c r="AH12" s="15">
        <v>612.5</v>
      </c>
      <c r="AI12" s="15">
        <v>680</v>
      </c>
      <c r="AJ12" s="15">
        <v>528.75</v>
      </c>
      <c r="AK12" s="15">
        <v>393.75</v>
      </c>
      <c r="AL12" s="15">
        <v>75</v>
      </c>
      <c r="AM12" s="15">
        <v>355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x14ac:dyDescent="0.25">
      <c r="B13" s="1" t="s">
        <v>10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390</v>
      </c>
      <c r="AG13" s="15">
        <v>390</v>
      </c>
      <c r="AH13" s="15">
        <v>390</v>
      </c>
      <c r="AI13" s="15">
        <v>390</v>
      </c>
      <c r="AJ13" s="15">
        <v>390</v>
      </c>
      <c r="AK13" s="15">
        <v>390</v>
      </c>
      <c r="AL13" s="15">
        <v>0</v>
      </c>
      <c r="AM13" s="15">
        <v>195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x14ac:dyDescent="0.25">
      <c r="B14" s="1" t="s">
        <v>11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46.8</v>
      </c>
      <c r="AG14" s="15">
        <v>46.8</v>
      </c>
      <c r="AH14" s="15">
        <v>46.8</v>
      </c>
      <c r="AI14" s="15">
        <v>46.8</v>
      </c>
      <c r="AJ14" s="15">
        <v>46.8</v>
      </c>
      <c r="AK14" s="15">
        <v>46.8</v>
      </c>
      <c r="AL14" s="15">
        <v>0</v>
      </c>
      <c r="AM14" s="15">
        <v>46.8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x14ac:dyDescent="0.25">
      <c r="B15" s="1" t="s">
        <v>12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x14ac:dyDescent="0.25">
      <c r="B16" s="1" t="s">
        <v>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x14ac:dyDescent="0.25">
      <c r="B17" s="1" t="s">
        <v>14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x14ac:dyDescent="0.25">
      <c r="B18" s="1" t="s">
        <v>15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5"/>
      <c r="AC18" s="15">
        <v>0</v>
      </c>
      <c r="AD18" s="15">
        <v>0</v>
      </c>
      <c r="AE18" s="15">
        <v>0</v>
      </c>
      <c r="AF18" s="15">
        <v>60</v>
      </c>
      <c r="AG18" s="15">
        <v>60</v>
      </c>
      <c r="AH18" s="15">
        <v>60</v>
      </c>
      <c r="AI18" s="15">
        <v>60</v>
      </c>
      <c r="AJ18" s="15">
        <v>60</v>
      </c>
      <c r="AK18" s="15">
        <v>60</v>
      </c>
      <c r="AL18" s="15">
        <v>0</v>
      </c>
      <c r="AM18" s="15">
        <v>30</v>
      </c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x14ac:dyDescent="0.25">
      <c r="B19" s="1" t="s">
        <v>16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x14ac:dyDescent="0.25">
      <c r="B20" s="1" t="s">
        <v>17</v>
      </c>
      <c r="C20" s="1" t="s">
        <v>45</v>
      </c>
      <c r="D20" s="10">
        <v>0</v>
      </c>
      <c r="E20" s="10">
        <v>0</v>
      </c>
      <c r="F20" s="10">
        <v>165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165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5">
        <v>0</v>
      </c>
      <c r="AC20" s="15">
        <v>0</v>
      </c>
      <c r="AD20" s="15">
        <v>165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x14ac:dyDescent="0.25">
      <c r="B21" s="1" t="s">
        <v>18</v>
      </c>
      <c r="C21" s="1" t="s">
        <v>46</v>
      </c>
      <c r="D21" s="10">
        <v>0</v>
      </c>
      <c r="E21" s="10">
        <v>0</v>
      </c>
      <c r="F21" s="10">
        <v>0</v>
      </c>
      <c r="G21" s="10">
        <v>36</v>
      </c>
      <c r="H21" s="10">
        <v>36</v>
      </c>
      <c r="I21" s="10">
        <v>36</v>
      </c>
      <c r="J21" s="10">
        <v>36</v>
      </c>
      <c r="K21" s="10">
        <v>36</v>
      </c>
      <c r="L21" s="10">
        <v>36</v>
      </c>
      <c r="M21" s="10">
        <v>36</v>
      </c>
      <c r="N21" s="10">
        <v>36</v>
      </c>
      <c r="O21" s="10">
        <v>36</v>
      </c>
      <c r="P21" s="10">
        <v>36</v>
      </c>
      <c r="Q21" s="10">
        <v>36</v>
      </c>
      <c r="R21" s="10">
        <v>36</v>
      </c>
      <c r="S21" s="10">
        <v>36</v>
      </c>
      <c r="T21" s="10">
        <v>36</v>
      </c>
      <c r="U21" s="10">
        <v>36</v>
      </c>
      <c r="V21" s="10">
        <v>36</v>
      </c>
      <c r="W21" s="10">
        <v>36</v>
      </c>
      <c r="X21" s="10">
        <v>36</v>
      </c>
      <c r="Y21" s="10">
        <v>36</v>
      </c>
      <c r="Z21" s="10">
        <v>36</v>
      </c>
      <c r="AA21" s="10">
        <v>36</v>
      </c>
      <c r="AB21" s="10">
        <v>36</v>
      </c>
      <c r="AC21" s="10">
        <v>36</v>
      </c>
      <c r="AD21" s="10">
        <v>36</v>
      </c>
      <c r="AE21" s="10">
        <v>36</v>
      </c>
      <c r="AF21" s="10">
        <v>36</v>
      </c>
      <c r="AG21" s="10">
        <v>36</v>
      </c>
      <c r="AH21" s="10">
        <v>36</v>
      </c>
      <c r="AI21" s="10">
        <v>36</v>
      </c>
      <c r="AJ21" s="10">
        <v>36</v>
      </c>
      <c r="AK21" s="10">
        <v>36</v>
      </c>
      <c r="AL21" s="10">
        <v>36</v>
      </c>
      <c r="AM21" s="10">
        <v>36</v>
      </c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x14ac:dyDescent="0.25">
      <c r="B22" s="1" t="s">
        <v>19</v>
      </c>
      <c r="C22" s="1" t="s">
        <v>47</v>
      </c>
      <c r="D22" s="10">
        <v>0</v>
      </c>
      <c r="E22" s="10">
        <v>0</v>
      </c>
      <c r="F22" s="10">
        <v>0</v>
      </c>
      <c r="G22" s="10">
        <v>300</v>
      </c>
      <c r="H22" s="10">
        <v>0</v>
      </c>
      <c r="I22" s="10">
        <v>300</v>
      </c>
      <c r="J22" s="10">
        <v>0</v>
      </c>
      <c r="K22" s="10">
        <v>300</v>
      </c>
      <c r="L22" s="10">
        <v>0</v>
      </c>
      <c r="M22" s="10">
        <v>300</v>
      </c>
      <c r="N22" s="10">
        <v>0</v>
      </c>
      <c r="O22" s="10">
        <v>250</v>
      </c>
      <c r="P22" s="10">
        <v>0</v>
      </c>
      <c r="Q22" s="10">
        <v>250</v>
      </c>
      <c r="R22" s="10">
        <v>0</v>
      </c>
      <c r="S22" s="10">
        <v>250</v>
      </c>
      <c r="T22" s="10">
        <v>350</v>
      </c>
      <c r="U22" s="10">
        <v>0</v>
      </c>
      <c r="V22" s="10">
        <v>350</v>
      </c>
      <c r="W22" s="10">
        <v>0</v>
      </c>
      <c r="X22" s="10">
        <v>350</v>
      </c>
      <c r="Y22" s="10">
        <v>0</v>
      </c>
      <c r="Z22" s="10">
        <v>300</v>
      </c>
      <c r="AA22" s="10">
        <v>0</v>
      </c>
      <c r="AB22" s="15">
        <v>0</v>
      </c>
      <c r="AC22" s="15">
        <v>300</v>
      </c>
      <c r="AD22" s="15">
        <v>0</v>
      </c>
      <c r="AE22" s="15">
        <v>300</v>
      </c>
      <c r="AF22" s="15">
        <v>0</v>
      </c>
      <c r="AG22" s="15">
        <v>300</v>
      </c>
      <c r="AH22" s="15">
        <v>0</v>
      </c>
      <c r="AI22" s="15">
        <v>300</v>
      </c>
      <c r="AJ22" s="15">
        <v>0</v>
      </c>
      <c r="AK22" s="15">
        <v>300</v>
      </c>
      <c r="AL22" s="15">
        <v>0</v>
      </c>
      <c r="AM22" s="15">
        <v>300</v>
      </c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x14ac:dyDescent="0.25">
      <c r="B23" s="1" t="s">
        <v>20</v>
      </c>
      <c r="C23" s="1" t="s">
        <v>48</v>
      </c>
      <c r="D23" s="10">
        <v>0</v>
      </c>
      <c r="E23" s="10">
        <v>0</v>
      </c>
      <c r="F23" s="10">
        <v>700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250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5">
        <v>0</v>
      </c>
      <c r="AC23" s="15">
        <v>500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x14ac:dyDescent="0.25">
      <c r="B24" s="1" t="s">
        <v>21</v>
      </c>
      <c r="C24" s="1" t="s">
        <v>49</v>
      </c>
      <c r="D24" s="10">
        <v>0</v>
      </c>
      <c r="E24" s="10">
        <v>0</v>
      </c>
      <c r="F24" s="10">
        <v>0</v>
      </c>
      <c r="G24" s="10">
        <v>100</v>
      </c>
      <c r="H24" s="10">
        <v>50</v>
      </c>
      <c r="I24" s="10">
        <v>50</v>
      </c>
      <c r="J24" s="10">
        <v>50</v>
      </c>
      <c r="K24" s="10">
        <v>50</v>
      </c>
      <c r="L24" s="10">
        <v>50</v>
      </c>
      <c r="M24" s="10">
        <v>50</v>
      </c>
      <c r="N24" s="10">
        <v>50</v>
      </c>
      <c r="O24" s="10">
        <v>50</v>
      </c>
      <c r="P24" s="10">
        <v>0</v>
      </c>
      <c r="Q24" s="10">
        <v>0</v>
      </c>
      <c r="R24" s="10">
        <v>0</v>
      </c>
      <c r="S24" s="10">
        <v>100</v>
      </c>
      <c r="T24" s="10">
        <v>100</v>
      </c>
      <c r="U24" s="10">
        <v>100</v>
      </c>
      <c r="V24" s="10">
        <v>100</v>
      </c>
      <c r="W24" s="10">
        <v>100</v>
      </c>
      <c r="X24" s="10">
        <v>100</v>
      </c>
      <c r="Y24" s="10">
        <v>100</v>
      </c>
      <c r="Z24" s="10">
        <v>100</v>
      </c>
      <c r="AA24" s="10">
        <v>100</v>
      </c>
      <c r="AB24" s="15">
        <v>100</v>
      </c>
      <c r="AC24" s="15">
        <v>100</v>
      </c>
      <c r="AD24" s="15">
        <v>100</v>
      </c>
      <c r="AE24" s="15">
        <v>100</v>
      </c>
      <c r="AF24" s="15">
        <v>150</v>
      </c>
      <c r="AG24" s="15">
        <v>150</v>
      </c>
      <c r="AH24" s="15">
        <v>150</v>
      </c>
      <c r="AI24" s="15">
        <v>150</v>
      </c>
      <c r="AJ24" s="15">
        <v>150</v>
      </c>
      <c r="AK24" s="15">
        <v>150</v>
      </c>
      <c r="AL24" s="15">
        <v>75</v>
      </c>
      <c r="AM24" s="15">
        <v>150</v>
      </c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x14ac:dyDescent="0.25">
      <c r="B25" s="1" t="s">
        <v>22</v>
      </c>
      <c r="C25" s="1" t="s">
        <v>50</v>
      </c>
      <c r="D25" s="11">
        <v>64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ht="13" x14ac:dyDescent="0.3">
      <c r="A26" s="23" t="s">
        <v>23</v>
      </c>
      <c r="B26" s="23"/>
      <c r="C26" s="23"/>
      <c r="D26" s="12">
        <f t="shared" ref="D26:AA26" si="4">SUM(D12:D25)</f>
        <v>64</v>
      </c>
      <c r="E26" s="12">
        <f t="shared" si="4"/>
        <v>0</v>
      </c>
      <c r="F26" s="12">
        <f t="shared" si="4"/>
        <v>865</v>
      </c>
      <c r="G26" s="12">
        <f t="shared" si="4"/>
        <v>436</v>
      </c>
      <c r="H26" s="12">
        <f t="shared" si="4"/>
        <v>386</v>
      </c>
      <c r="I26" s="12">
        <f t="shared" si="4"/>
        <v>686</v>
      </c>
      <c r="J26" s="12">
        <f t="shared" si="4"/>
        <v>386</v>
      </c>
      <c r="K26" s="12">
        <f t="shared" si="4"/>
        <v>686</v>
      </c>
      <c r="L26" s="12">
        <f t="shared" si="4"/>
        <v>386</v>
      </c>
      <c r="M26" s="12">
        <f t="shared" si="4"/>
        <v>686</v>
      </c>
      <c r="N26" s="12">
        <f t="shared" si="4"/>
        <v>101</v>
      </c>
      <c r="O26" s="12">
        <f t="shared" si="4"/>
        <v>536</v>
      </c>
      <c r="P26" s="12">
        <f t="shared" si="4"/>
        <v>51</v>
      </c>
      <c r="Q26" s="12">
        <f t="shared" si="4"/>
        <v>301</v>
      </c>
      <c r="R26" s="12">
        <f t="shared" si="4"/>
        <v>476</v>
      </c>
      <c r="S26" s="12">
        <f t="shared" si="4"/>
        <v>411</v>
      </c>
      <c r="T26" s="12">
        <f t="shared" si="4"/>
        <v>886</v>
      </c>
      <c r="U26" s="12">
        <f t="shared" si="4"/>
        <v>536</v>
      </c>
      <c r="V26" s="12">
        <f t="shared" si="4"/>
        <v>886</v>
      </c>
      <c r="W26" s="12">
        <f t="shared" si="4"/>
        <v>536</v>
      </c>
      <c r="X26" s="12">
        <f t="shared" si="4"/>
        <v>886</v>
      </c>
      <c r="Y26" s="12">
        <f t="shared" si="4"/>
        <v>536</v>
      </c>
      <c r="Z26" s="12">
        <f t="shared" si="4"/>
        <v>461</v>
      </c>
      <c r="AA26" s="12">
        <f t="shared" si="4"/>
        <v>436</v>
      </c>
      <c r="AB26" s="21">
        <f t="shared" ref="AB26:AM26" si="5">SUM(AB12:AB25)</f>
        <v>211</v>
      </c>
      <c r="AC26" s="21">
        <f t="shared" si="5"/>
        <v>1011</v>
      </c>
      <c r="AD26" s="21">
        <f t="shared" si="5"/>
        <v>376</v>
      </c>
      <c r="AE26" s="21">
        <f t="shared" si="5"/>
        <v>511</v>
      </c>
      <c r="AF26" s="21">
        <f t="shared" si="5"/>
        <v>1202.8</v>
      </c>
      <c r="AG26" s="21">
        <f t="shared" si="5"/>
        <v>1557.8</v>
      </c>
      <c r="AH26" s="21">
        <f t="shared" si="5"/>
        <v>1295.3</v>
      </c>
      <c r="AI26" s="21">
        <f t="shared" si="5"/>
        <v>1662.8</v>
      </c>
      <c r="AJ26" s="21">
        <f t="shared" si="5"/>
        <v>1211.55</v>
      </c>
      <c r="AK26" s="21">
        <f t="shared" si="5"/>
        <v>1376.55</v>
      </c>
      <c r="AL26" s="21">
        <f t="shared" si="5"/>
        <v>186</v>
      </c>
      <c r="AM26" s="21">
        <f t="shared" si="5"/>
        <v>1112.8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ht="13" x14ac:dyDescent="0.3">
      <c r="A27" s="9" t="s">
        <v>24</v>
      </c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x14ac:dyDescent="0.25">
      <c r="B28" s="1" t="s">
        <v>25</v>
      </c>
      <c r="D28" s="10">
        <v>0</v>
      </c>
      <c r="E28" s="10">
        <v>0</v>
      </c>
      <c r="F28" s="10">
        <v>0</v>
      </c>
      <c r="G28" s="10">
        <v>200</v>
      </c>
      <c r="H28" s="10">
        <v>0</v>
      </c>
      <c r="I28" s="10">
        <v>200</v>
      </c>
      <c r="J28" s="10">
        <v>0</v>
      </c>
      <c r="K28" s="10">
        <v>200</v>
      </c>
      <c r="L28" s="10">
        <v>0</v>
      </c>
      <c r="M28" s="10">
        <v>200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250</v>
      </c>
      <c r="U28" s="10">
        <v>0</v>
      </c>
      <c r="V28" s="10">
        <v>250</v>
      </c>
      <c r="W28" s="10">
        <v>0</v>
      </c>
      <c r="X28" s="10">
        <v>250</v>
      </c>
      <c r="Y28" s="10">
        <v>0</v>
      </c>
      <c r="Z28" s="10">
        <v>250</v>
      </c>
      <c r="AA28" s="10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300</v>
      </c>
      <c r="AG28" s="15">
        <v>0</v>
      </c>
      <c r="AH28" s="15">
        <v>300</v>
      </c>
      <c r="AI28" s="15">
        <v>0</v>
      </c>
      <c r="AJ28" s="15">
        <v>300</v>
      </c>
      <c r="AK28" s="15">
        <v>0</v>
      </c>
      <c r="AL28" s="15">
        <v>300</v>
      </c>
      <c r="AM28" s="15">
        <v>0</v>
      </c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x14ac:dyDescent="0.25">
      <c r="B29" s="1" t="s">
        <v>26</v>
      </c>
      <c r="D29" s="10">
        <v>0</v>
      </c>
      <c r="E29" s="10">
        <v>0</v>
      </c>
      <c r="F29" s="10">
        <v>0</v>
      </c>
      <c r="G29" s="10">
        <v>0</v>
      </c>
      <c r="H29" s="10">
        <v>300</v>
      </c>
      <c r="I29" s="10">
        <v>300</v>
      </c>
      <c r="J29" s="10">
        <v>300</v>
      </c>
      <c r="K29" s="10">
        <v>300</v>
      </c>
      <c r="L29" s="10">
        <v>300</v>
      </c>
      <c r="M29" s="10">
        <v>300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350</v>
      </c>
      <c r="U29" s="10">
        <v>350</v>
      </c>
      <c r="V29" s="10">
        <v>350</v>
      </c>
      <c r="W29" s="10">
        <v>350</v>
      </c>
      <c r="X29" s="10">
        <v>350</v>
      </c>
      <c r="Y29" s="10">
        <v>0</v>
      </c>
      <c r="Z29" s="10">
        <v>350</v>
      </c>
      <c r="AA29" s="10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350</v>
      </c>
      <c r="AG29" s="15">
        <v>350</v>
      </c>
      <c r="AH29" s="15">
        <v>350</v>
      </c>
      <c r="AI29" s="15">
        <v>350</v>
      </c>
      <c r="AJ29" s="15">
        <v>350</v>
      </c>
      <c r="AK29" s="15">
        <v>350</v>
      </c>
      <c r="AL29" s="15">
        <v>0</v>
      </c>
      <c r="AM29" s="15">
        <v>350</v>
      </c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x14ac:dyDescent="0.25">
      <c r="B30" s="1" t="s">
        <v>27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x14ac:dyDescent="0.25">
      <c r="B31" s="1" t="s">
        <v>28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49" x14ac:dyDescent="0.25">
      <c r="B32" s="1" t="s">
        <v>29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 x14ac:dyDescent="0.25">
      <c r="B33" s="1" t="s">
        <v>30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ht="13" x14ac:dyDescent="0.3">
      <c r="A34" s="23" t="s">
        <v>31</v>
      </c>
      <c r="B34" s="23"/>
      <c r="C34" s="23"/>
      <c r="D34" s="12">
        <f t="shared" ref="D34:AA34" si="6">SUM(D28:D33)</f>
        <v>0</v>
      </c>
      <c r="E34" s="12">
        <f t="shared" si="6"/>
        <v>0</v>
      </c>
      <c r="F34" s="12">
        <f t="shared" si="6"/>
        <v>0</v>
      </c>
      <c r="G34" s="12">
        <f t="shared" si="6"/>
        <v>200</v>
      </c>
      <c r="H34" s="12">
        <f t="shared" si="6"/>
        <v>300</v>
      </c>
      <c r="I34" s="12">
        <f t="shared" si="6"/>
        <v>500</v>
      </c>
      <c r="J34" s="12">
        <f t="shared" si="6"/>
        <v>300</v>
      </c>
      <c r="K34" s="12">
        <f t="shared" si="6"/>
        <v>500</v>
      </c>
      <c r="L34" s="12">
        <f t="shared" si="6"/>
        <v>300</v>
      </c>
      <c r="M34" s="12">
        <f t="shared" si="6"/>
        <v>500</v>
      </c>
      <c r="N34" s="12">
        <f t="shared" si="6"/>
        <v>0</v>
      </c>
      <c r="O34" s="12">
        <f t="shared" si="6"/>
        <v>0</v>
      </c>
      <c r="P34" s="12">
        <f t="shared" si="6"/>
        <v>0</v>
      </c>
      <c r="Q34" s="12">
        <f t="shared" si="6"/>
        <v>0</v>
      </c>
      <c r="R34" s="12">
        <f t="shared" si="6"/>
        <v>0</v>
      </c>
      <c r="S34" s="12">
        <f t="shared" si="6"/>
        <v>0</v>
      </c>
      <c r="T34" s="12">
        <f t="shared" si="6"/>
        <v>600</v>
      </c>
      <c r="U34" s="12">
        <f t="shared" si="6"/>
        <v>350</v>
      </c>
      <c r="V34" s="12">
        <f t="shared" si="6"/>
        <v>600</v>
      </c>
      <c r="W34" s="12">
        <f t="shared" si="6"/>
        <v>350</v>
      </c>
      <c r="X34" s="12">
        <f t="shared" si="6"/>
        <v>600</v>
      </c>
      <c r="Y34" s="12">
        <f t="shared" si="6"/>
        <v>0</v>
      </c>
      <c r="Z34" s="12">
        <f t="shared" si="6"/>
        <v>600</v>
      </c>
      <c r="AA34" s="12">
        <f t="shared" si="6"/>
        <v>0</v>
      </c>
      <c r="AB34" s="20">
        <f t="shared" ref="AB34:AM34" si="7">SUM(AB28:AB33)</f>
        <v>0</v>
      </c>
      <c r="AC34" s="20">
        <f t="shared" si="7"/>
        <v>0</v>
      </c>
      <c r="AD34" s="20">
        <f t="shared" si="7"/>
        <v>0</v>
      </c>
      <c r="AE34" s="20">
        <f t="shared" si="7"/>
        <v>0</v>
      </c>
      <c r="AF34" s="20">
        <f t="shared" si="7"/>
        <v>650</v>
      </c>
      <c r="AG34" s="20">
        <f t="shared" si="7"/>
        <v>350</v>
      </c>
      <c r="AH34" s="20">
        <f t="shared" si="7"/>
        <v>650</v>
      </c>
      <c r="AI34" s="20">
        <f t="shared" si="7"/>
        <v>350</v>
      </c>
      <c r="AJ34" s="20">
        <f t="shared" si="7"/>
        <v>650</v>
      </c>
      <c r="AK34" s="20">
        <f t="shared" si="7"/>
        <v>350</v>
      </c>
      <c r="AL34" s="20">
        <f t="shared" si="7"/>
        <v>300</v>
      </c>
      <c r="AM34" s="20">
        <f t="shared" si="7"/>
        <v>350</v>
      </c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ht="13" x14ac:dyDescent="0.3">
      <c r="A35" s="9" t="s">
        <v>32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x14ac:dyDescent="0.25">
      <c r="B36" s="1" t="s">
        <v>33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 x14ac:dyDescent="0.25">
      <c r="B37" s="1" t="s">
        <v>34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49" x14ac:dyDescent="0.25"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49" x14ac:dyDescent="0.25">
      <c r="B39" s="1" t="s">
        <v>35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49" ht="13" x14ac:dyDescent="0.3">
      <c r="A40" s="23" t="s">
        <v>36</v>
      </c>
      <c r="B40" s="23"/>
      <c r="C40" s="23"/>
      <c r="D40" s="12">
        <f>SUM(D36:D39)</f>
        <v>0</v>
      </c>
      <c r="E40" s="12">
        <f t="shared" ref="E40:AA40" si="8">SUM(E36:E39)</f>
        <v>0</v>
      </c>
      <c r="F40" s="12">
        <f t="shared" si="8"/>
        <v>0</v>
      </c>
      <c r="G40" s="12">
        <f t="shared" si="8"/>
        <v>0</v>
      </c>
      <c r="H40" s="12">
        <f t="shared" si="8"/>
        <v>0</v>
      </c>
      <c r="I40" s="12">
        <f t="shared" si="8"/>
        <v>0</v>
      </c>
      <c r="J40" s="12">
        <f t="shared" si="8"/>
        <v>0</v>
      </c>
      <c r="K40" s="12">
        <f t="shared" si="8"/>
        <v>0</v>
      </c>
      <c r="L40" s="12">
        <f t="shared" si="8"/>
        <v>0</v>
      </c>
      <c r="M40" s="12">
        <f t="shared" si="8"/>
        <v>0</v>
      </c>
      <c r="N40" s="12">
        <f t="shared" si="8"/>
        <v>0</v>
      </c>
      <c r="O40" s="12">
        <f t="shared" si="8"/>
        <v>0</v>
      </c>
      <c r="P40" s="12">
        <f t="shared" si="8"/>
        <v>0</v>
      </c>
      <c r="Q40" s="12">
        <f t="shared" si="8"/>
        <v>0</v>
      </c>
      <c r="R40" s="12">
        <f t="shared" si="8"/>
        <v>0</v>
      </c>
      <c r="S40" s="12">
        <f t="shared" si="8"/>
        <v>0</v>
      </c>
      <c r="T40" s="12">
        <f t="shared" si="8"/>
        <v>0</v>
      </c>
      <c r="U40" s="12">
        <f t="shared" si="8"/>
        <v>0</v>
      </c>
      <c r="V40" s="12">
        <f t="shared" si="8"/>
        <v>0</v>
      </c>
      <c r="W40" s="12">
        <f t="shared" si="8"/>
        <v>0</v>
      </c>
      <c r="X40" s="12">
        <f t="shared" si="8"/>
        <v>0</v>
      </c>
      <c r="Y40" s="12">
        <f t="shared" si="8"/>
        <v>0</v>
      </c>
      <c r="Z40" s="12">
        <f t="shared" si="8"/>
        <v>0</v>
      </c>
      <c r="AA40" s="12">
        <f t="shared" si="8"/>
        <v>0</v>
      </c>
      <c r="AB40" s="20">
        <f t="shared" ref="AB40:AM40" si="9">SUM(AB36:AB39)</f>
        <v>0</v>
      </c>
      <c r="AC40" s="20">
        <f t="shared" si="9"/>
        <v>0</v>
      </c>
      <c r="AD40" s="20">
        <f t="shared" si="9"/>
        <v>0</v>
      </c>
      <c r="AE40" s="20">
        <f t="shared" si="9"/>
        <v>0</v>
      </c>
      <c r="AF40" s="20">
        <f t="shared" si="9"/>
        <v>0</v>
      </c>
      <c r="AG40" s="20">
        <f t="shared" si="9"/>
        <v>0</v>
      </c>
      <c r="AH40" s="20">
        <f t="shared" si="9"/>
        <v>0</v>
      </c>
      <c r="AI40" s="20">
        <f t="shared" si="9"/>
        <v>0</v>
      </c>
      <c r="AJ40" s="20">
        <f t="shared" si="9"/>
        <v>0</v>
      </c>
      <c r="AK40" s="20">
        <f t="shared" si="9"/>
        <v>0</v>
      </c>
      <c r="AL40" s="20">
        <f t="shared" si="9"/>
        <v>0</v>
      </c>
      <c r="AM40" s="20">
        <f t="shared" si="9"/>
        <v>0</v>
      </c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 x14ac:dyDescent="0.25"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49" ht="13" x14ac:dyDescent="0.3">
      <c r="C42" s="1" t="s">
        <v>37</v>
      </c>
      <c r="D42" s="13">
        <f t="shared" ref="D42:AA42" si="10">D10-D26-D34+D40</f>
        <v>-64</v>
      </c>
      <c r="E42" s="13">
        <f t="shared" si="10"/>
        <v>0</v>
      </c>
      <c r="F42" s="13">
        <f t="shared" si="10"/>
        <v>-865</v>
      </c>
      <c r="G42" s="13">
        <f t="shared" si="10"/>
        <v>-636</v>
      </c>
      <c r="H42" s="13">
        <f t="shared" si="10"/>
        <v>554</v>
      </c>
      <c r="I42" s="13">
        <f t="shared" si="10"/>
        <v>54</v>
      </c>
      <c r="J42" s="13">
        <f t="shared" si="10"/>
        <v>554</v>
      </c>
      <c r="K42" s="13">
        <f t="shared" si="10"/>
        <v>54</v>
      </c>
      <c r="L42" s="13">
        <f t="shared" si="10"/>
        <v>554</v>
      </c>
      <c r="M42" s="13">
        <f t="shared" si="10"/>
        <v>54</v>
      </c>
      <c r="N42" s="13">
        <f t="shared" si="10"/>
        <v>-41</v>
      </c>
      <c r="O42" s="13">
        <f t="shared" si="10"/>
        <v>284</v>
      </c>
      <c r="P42" s="13">
        <f t="shared" si="10"/>
        <v>9</v>
      </c>
      <c r="Q42" s="13">
        <f t="shared" si="10"/>
        <v>-241</v>
      </c>
      <c r="R42" s="13">
        <f t="shared" si="10"/>
        <v>-376</v>
      </c>
      <c r="S42" s="13">
        <f t="shared" si="10"/>
        <v>-311</v>
      </c>
      <c r="T42" s="13">
        <f t="shared" si="10"/>
        <v>-46</v>
      </c>
      <c r="U42" s="13">
        <f t="shared" si="10"/>
        <v>824</v>
      </c>
      <c r="V42" s="13">
        <f t="shared" si="10"/>
        <v>374</v>
      </c>
      <c r="W42" s="13">
        <f t="shared" si="10"/>
        <v>1109</v>
      </c>
      <c r="X42" s="13">
        <f t="shared" si="10"/>
        <v>224</v>
      </c>
      <c r="Y42" s="13">
        <f t="shared" si="10"/>
        <v>974</v>
      </c>
      <c r="Z42" s="13">
        <f t="shared" si="10"/>
        <v>-961</v>
      </c>
      <c r="AA42" s="13">
        <f t="shared" si="10"/>
        <v>849</v>
      </c>
      <c r="AB42" s="20">
        <f t="shared" ref="AB42:AM42" si="11">AB10-AB26-AB34+AB40</f>
        <v>89</v>
      </c>
      <c r="AC42" s="20">
        <f t="shared" si="11"/>
        <v>-711</v>
      </c>
      <c r="AD42" s="20">
        <f t="shared" si="11"/>
        <v>-76</v>
      </c>
      <c r="AE42" s="20">
        <f t="shared" si="11"/>
        <v>-211</v>
      </c>
      <c r="AF42" s="20">
        <f t="shared" si="11"/>
        <v>227.20000000000005</v>
      </c>
      <c r="AG42" s="20">
        <f t="shared" si="11"/>
        <v>392.20000000000005</v>
      </c>
      <c r="AH42" s="20">
        <f t="shared" si="11"/>
        <v>504.70000000000005</v>
      </c>
      <c r="AI42" s="20">
        <f t="shared" si="11"/>
        <v>707.2</v>
      </c>
      <c r="AJ42" s="20">
        <f t="shared" si="11"/>
        <v>253.45000000000005</v>
      </c>
      <c r="AK42" s="20">
        <f t="shared" si="11"/>
        <v>-151.54999999999995</v>
      </c>
      <c r="AL42" s="20">
        <f t="shared" si="11"/>
        <v>-186</v>
      </c>
      <c r="AM42" s="20">
        <f t="shared" si="11"/>
        <v>-42.799999999999955</v>
      </c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49" x14ac:dyDescent="0.25"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1:49" ht="13" thickBot="1" x14ac:dyDescent="0.3">
      <c r="C44" s="4" t="s">
        <v>38</v>
      </c>
      <c r="D44" s="14">
        <f t="shared" ref="D44:AA44" si="12">D2+D42</f>
        <v>936</v>
      </c>
      <c r="E44" s="14">
        <f t="shared" si="12"/>
        <v>936</v>
      </c>
      <c r="F44" s="14">
        <f t="shared" si="12"/>
        <v>71</v>
      </c>
      <c r="G44" s="14">
        <f t="shared" si="12"/>
        <v>-565</v>
      </c>
      <c r="H44" s="14">
        <f t="shared" si="12"/>
        <v>-11</v>
      </c>
      <c r="I44" s="14">
        <f t="shared" si="12"/>
        <v>43</v>
      </c>
      <c r="J44" s="14">
        <f t="shared" si="12"/>
        <v>597</v>
      </c>
      <c r="K44" s="14">
        <f t="shared" si="12"/>
        <v>651</v>
      </c>
      <c r="L44" s="14">
        <f t="shared" si="12"/>
        <v>1205</v>
      </c>
      <c r="M44" s="14">
        <f t="shared" si="12"/>
        <v>1259</v>
      </c>
      <c r="N44" s="14">
        <f t="shared" si="12"/>
        <v>1218</v>
      </c>
      <c r="O44" s="14">
        <f t="shared" si="12"/>
        <v>1502</v>
      </c>
      <c r="P44" s="14">
        <f t="shared" si="12"/>
        <v>1511</v>
      </c>
      <c r="Q44" s="14">
        <f t="shared" si="12"/>
        <v>1270</v>
      </c>
      <c r="R44" s="14">
        <f t="shared" si="12"/>
        <v>894</v>
      </c>
      <c r="S44" s="14">
        <f t="shared" si="12"/>
        <v>583</v>
      </c>
      <c r="T44" s="14">
        <f t="shared" si="12"/>
        <v>537</v>
      </c>
      <c r="U44" s="14">
        <f t="shared" si="12"/>
        <v>1361</v>
      </c>
      <c r="V44" s="14">
        <f t="shared" si="12"/>
        <v>1735</v>
      </c>
      <c r="W44" s="14">
        <f t="shared" si="12"/>
        <v>2844</v>
      </c>
      <c r="X44" s="14">
        <f t="shared" si="12"/>
        <v>3068</v>
      </c>
      <c r="Y44" s="14">
        <f t="shared" si="12"/>
        <v>4042</v>
      </c>
      <c r="Z44" s="14">
        <f t="shared" si="12"/>
        <v>3081</v>
      </c>
      <c r="AA44" s="14">
        <f t="shared" si="12"/>
        <v>3930</v>
      </c>
      <c r="AB44" s="19">
        <f t="shared" ref="AB44:AM44" si="13">AB2+AB42</f>
        <v>4019</v>
      </c>
      <c r="AC44" s="19">
        <f t="shared" si="13"/>
        <v>3308</v>
      </c>
      <c r="AD44" s="19">
        <f t="shared" si="13"/>
        <v>3232</v>
      </c>
      <c r="AE44" s="19">
        <f t="shared" si="13"/>
        <v>3021</v>
      </c>
      <c r="AF44" s="19">
        <f t="shared" si="13"/>
        <v>3248.2</v>
      </c>
      <c r="AG44" s="19">
        <f t="shared" si="13"/>
        <v>3640.3999999999996</v>
      </c>
      <c r="AH44" s="19">
        <f t="shared" si="13"/>
        <v>4145.0999999999995</v>
      </c>
      <c r="AI44" s="19">
        <f t="shared" si="13"/>
        <v>4852.2999999999993</v>
      </c>
      <c r="AJ44" s="19">
        <f t="shared" si="13"/>
        <v>5105.7499999999991</v>
      </c>
      <c r="AK44" s="19">
        <f t="shared" si="13"/>
        <v>4954.1999999999989</v>
      </c>
      <c r="AL44" s="19">
        <f t="shared" si="13"/>
        <v>4768.1999999999989</v>
      </c>
      <c r="AM44" s="19">
        <f t="shared" si="13"/>
        <v>4725.3999999999987</v>
      </c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1:49" ht="13.5" thickTop="1" thickBot="1" x14ac:dyDescent="0.3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1:49" ht="13.5" thickBot="1" x14ac:dyDescent="0.35">
      <c r="B46" s="4" t="s">
        <v>39</v>
      </c>
      <c r="C46" s="16">
        <v>200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49" x14ac:dyDescent="0.25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x14ac:dyDescent="0.25">
      <c r="C48" s="1" t="s">
        <v>40</v>
      </c>
      <c r="D48" s="15"/>
      <c r="E48" s="15"/>
      <c r="F48" s="15"/>
      <c r="G48" s="15"/>
      <c r="H48" s="15">
        <f>H10-H26</f>
        <v>854</v>
      </c>
      <c r="I48" s="15">
        <f t="shared" ref="I48:AA48" si="14">I10-I26</f>
        <v>554</v>
      </c>
      <c r="J48" s="15">
        <f t="shared" si="14"/>
        <v>854</v>
      </c>
      <c r="K48" s="15">
        <f t="shared" si="14"/>
        <v>554</v>
      </c>
      <c r="L48" s="15">
        <f t="shared" si="14"/>
        <v>854</v>
      </c>
      <c r="M48" s="15">
        <f t="shared" si="14"/>
        <v>554</v>
      </c>
      <c r="N48" s="15">
        <f t="shared" si="14"/>
        <v>-41</v>
      </c>
      <c r="O48" s="15">
        <f t="shared" si="14"/>
        <v>284</v>
      </c>
      <c r="P48" s="15">
        <f t="shared" si="14"/>
        <v>9</v>
      </c>
      <c r="Q48" s="15">
        <f t="shared" si="14"/>
        <v>-241</v>
      </c>
      <c r="R48" s="15">
        <f t="shared" si="14"/>
        <v>-376</v>
      </c>
      <c r="S48" s="15">
        <f t="shared" si="14"/>
        <v>-311</v>
      </c>
      <c r="T48" s="15">
        <f t="shared" si="14"/>
        <v>554</v>
      </c>
      <c r="U48" s="15">
        <f t="shared" si="14"/>
        <v>1174</v>
      </c>
      <c r="V48" s="15">
        <f t="shared" si="14"/>
        <v>974</v>
      </c>
      <c r="W48" s="15">
        <f t="shared" si="14"/>
        <v>1459</v>
      </c>
      <c r="X48" s="15">
        <f t="shared" si="14"/>
        <v>824</v>
      </c>
      <c r="Y48" s="15">
        <f t="shared" si="14"/>
        <v>974</v>
      </c>
      <c r="Z48" s="15">
        <f t="shared" si="14"/>
        <v>-361</v>
      </c>
      <c r="AA48" s="15">
        <f t="shared" si="14"/>
        <v>849</v>
      </c>
      <c r="AB48" s="15">
        <f t="shared" ref="AB48:AM48" si="15">AB10-AB26</f>
        <v>89</v>
      </c>
      <c r="AC48" s="15">
        <f t="shared" si="15"/>
        <v>-711</v>
      </c>
      <c r="AD48" s="15">
        <f t="shared" si="15"/>
        <v>-76</v>
      </c>
      <c r="AE48" s="15">
        <f t="shared" si="15"/>
        <v>-211</v>
      </c>
      <c r="AF48" s="15">
        <f t="shared" si="15"/>
        <v>877.2</v>
      </c>
      <c r="AG48" s="15">
        <f t="shared" si="15"/>
        <v>742.2</v>
      </c>
      <c r="AH48" s="15">
        <f t="shared" si="15"/>
        <v>1154.7</v>
      </c>
      <c r="AI48" s="15">
        <f t="shared" si="15"/>
        <v>1057.2</v>
      </c>
      <c r="AJ48" s="15">
        <f t="shared" si="15"/>
        <v>903.45</v>
      </c>
      <c r="AK48" s="15">
        <f t="shared" si="15"/>
        <v>198.45000000000005</v>
      </c>
      <c r="AL48" s="15">
        <f t="shared" si="15"/>
        <v>114</v>
      </c>
      <c r="AM48" s="15">
        <f t="shared" si="15"/>
        <v>307.20000000000005</v>
      </c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3:49" x14ac:dyDescent="0.25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3:49" x14ac:dyDescent="0.25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3:49" x14ac:dyDescent="0.25">
      <c r="C51" s="1" t="s">
        <v>51</v>
      </c>
      <c r="D51" s="15">
        <v>5052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3:49" x14ac:dyDescent="0.25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3:49" x14ac:dyDescent="0.25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3:49" x14ac:dyDescent="0.25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3:49" x14ac:dyDescent="0.25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3:49" x14ac:dyDescent="0.25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3:49" x14ac:dyDescent="0.25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3:49" x14ac:dyDescent="0.25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3:49" x14ac:dyDescent="0.25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3:49" x14ac:dyDescent="0.25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3:49" x14ac:dyDescent="0.25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3:49" x14ac:dyDescent="0.25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3:49" x14ac:dyDescent="0.25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3:49" x14ac:dyDescent="0.25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4:21" x14ac:dyDescent="0.25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4:21" x14ac:dyDescent="0.25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4:21" x14ac:dyDescent="0.25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4:21" x14ac:dyDescent="0.25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4:21" x14ac:dyDescent="0.25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4:21" x14ac:dyDescent="0.25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4:21" x14ac:dyDescent="0.25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4:21" x14ac:dyDescent="0.25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4:21" x14ac:dyDescent="0.25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4:21" x14ac:dyDescent="0.25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4:21" x14ac:dyDescent="0.25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4:21" x14ac:dyDescent="0.25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4:21" x14ac:dyDescent="0.25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4:21" x14ac:dyDescent="0.25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4:21" x14ac:dyDescent="0.25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4:21" x14ac:dyDescent="0.25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4:21" x14ac:dyDescent="0.25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4:21" x14ac:dyDescent="0.25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4:21" x14ac:dyDescent="0.25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4:21" x14ac:dyDescent="0.25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4:21" x14ac:dyDescent="0.25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4:21" x14ac:dyDescent="0.25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4:21" x14ac:dyDescent="0.25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4:21" x14ac:dyDescent="0.25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4:21" x14ac:dyDescent="0.25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4:21" x14ac:dyDescent="0.25"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4:21" x14ac:dyDescent="0.25"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4:21" x14ac:dyDescent="0.25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4:21" x14ac:dyDescent="0.25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4:21" x14ac:dyDescent="0.25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4:21" x14ac:dyDescent="0.25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4:21" x14ac:dyDescent="0.25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4:21" x14ac:dyDescent="0.25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4:21" x14ac:dyDescent="0.25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4:21" x14ac:dyDescent="0.25"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4:21" x14ac:dyDescent="0.25"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4:21" x14ac:dyDescent="0.25"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4:21" x14ac:dyDescent="0.25"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4:21" x14ac:dyDescent="0.25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4:21" x14ac:dyDescent="0.25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4:21" x14ac:dyDescent="0.25"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4:21" x14ac:dyDescent="0.25"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4:21" x14ac:dyDescent="0.25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4:21" x14ac:dyDescent="0.25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4:21" x14ac:dyDescent="0.25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4:21" x14ac:dyDescent="0.25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4:21" x14ac:dyDescent="0.25"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4:21" x14ac:dyDescent="0.25"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4:20" x14ac:dyDescent="0.25"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4:20" x14ac:dyDescent="0.25"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4:20" x14ac:dyDescent="0.25"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4:20" x14ac:dyDescent="0.25"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4:20" x14ac:dyDescent="0.25"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4:20" x14ac:dyDescent="0.25"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4:20" x14ac:dyDescent="0.25"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4:20" x14ac:dyDescent="0.25"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4:20" x14ac:dyDescent="0.25"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4:20" x14ac:dyDescent="0.25"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4:20" x14ac:dyDescent="0.25"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4:20" x14ac:dyDescent="0.25"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4:20" x14ac:dyDescent="0.25"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4:20" x14ac:dyDescent="0.25"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4:20" x14ac:dyDescent="0.25"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4:20" x14ac:dyDescent="0.25"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4:20" x14ac:dyDescent="0.25"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4:20" x14ac:dyDescent="0.25"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4:20" x14ac:dyDescent="0.25"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4:20" x14ac:dyDescent="0.25"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4:20" x14ac:dyDescent="0.25"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4:20" x14ac:dyDescent="0.25"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4:20" x14ac:dyDescent="0.25"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4:20" x14ac:dyDescent="0.25"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4:20" x14ac:dyDescent="0.25"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4:20" x14ac:dyDescent="0.25"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4:20" x14ac:dyDescent="0.25"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4:20" x14ac:dyDescent="0.25"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4:20" x14ac:dyDescent="0.25"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4:20" x14ac:dyDescent="0.25"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4:20" x14ac:dyDescent="0.25"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4:20" x14ac:dyDescent="0.25"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4:20" x14ac:dyDescent="0.25"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4:20" x14ac:dyDescent="0.25"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4:20" x14ac:dyDescent="0.25"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4:20" x14ac:dyDescent="0.25"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4:20" x14ac:dyDescent="0.25"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4:20" x14ac:dyDescent="0.25"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4:20" x14ac:dyDescent="0.25"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4:20" x14ac:dyDescent="0.25"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4:20" x14ac:dyDescent="0.25"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4:20" x14ac:dyDescent="0.25"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4:20" x14ac:dyDescent="0.25"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4:20" x14ac:dyDescent="0.25"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4:20" x14ac:dyDescent="0.25"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4:20" x14ac:dyDescent="0.25"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4:20" x14ac:dyDescent="0.25"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4:20" x14ac:dyDescent="0.25"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4:20" x14ac:dyDescent="0.25"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4:20" x14ac:dyDescent="0.25"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4:20" x14ac:dyDescent="0.25"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4:20" x14ac:dyDescent="0.25"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4:20" x14ac:dyDescent="0.25"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4:20" x14ac:dyDescent="0.25"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4:20" x14ac:dyDescent="0.25"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4:20" x14ac:dyDescent="0.25"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4:20" x14ac:dyDescent="0.25"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4:20" x14ac:dyDescent="0.25"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4:20" x14ac:dyDescent="0.25"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4:20" x14ac:dyDescent="0.25"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4:20" x14ac:dyDescent="0.25"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</sheetData>
  <mergeCells count="5">
    <mergeCell ref="A2:C2"/>
    <mergeCell ref="A10:C10"/>
    <mergeCell ref="A26:C26"/>
    <mergeCell ref="A34:C34"/>
    <mergeCell ref="A40:C40"/>
  </mergeCells>
  <conditionalFormatting sqref="D44:AA44">
    <cfRule type="cellIs" dxfId="0" priority="1" operator="lessThan">
      <formula>$C$46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Joshua Pleshka</cp:lastModifiedBy>
  <dcterms:created xsi:type="dcterms:W3CDTF">2024-03-12T12:51:17Z</dcterms:created>
  <dcterms:modified xsi:type="dcterms:W3CDTF">2024-03-22T18:09:55Z</dcterms:modified>
</cp:coreProperties>
</file>